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90" windowWidth="19200" windowHeight="11640"/>
  </bookViews>
  <sheets>
    <sheet name="出货单" sheetId="1" r:id="rId1"/>
  </sheets>
  <calcPr calcId="162913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G2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F29" i="1" l="1"/>
  <c r="G4" i="1" l="1"/>
  <c r="G22" i="1" l="1"/>
  <c r="G23" i="1" l="1"/>
  <c r="G24" i="1" l="1"/>
  <c r="C24" i="1" s="1"/>
</calcChain>
</file>

<file path=xl/sharedStrings.xml><?xml version="1.0" encoding="utf-8"?>
<sst xmlns="http://schemas.openxmlformats.org/spreadsheetml/2006/main" count="79" uniqueCount="65">
  <si>
    <t>数量</t>
    <phoneticPr fontId="1" type="noConversion"/>
  </si>
  <si>
    <t>序号</t>
    <phoneticPr fontId="1" type="noConversion"/>
  </si>
  <si>
    <t>商品名称</t>
    <phoneticPr fontId="1" type="noConversion"/>
  </si>
  <si>
    <t>商品规格</t>
    <phoneticPr fontId="1" type="noConversion"/>
  </si>
  <si>
    <t xml:space="preserve">单价     </t>
    <phoneticPr fontId="1" type="noConversion"/>
  </si>
  <si>
    <t xml:space="preserve">金额      </t>
    <phoneticPr fontId="1" type="noConversion"/>
  </si>
  <si>
    <t>LED显示屏</t>
    <phoneticPr fontId="1" type="noConversion"/>
  </si>
  <si>
    <t>㎡</t>
    <phoneticPr fontId="1" type="noConversion"/>
  </si>
  <si>
    <t>5V40A</t>
    <phoneticPr fontId="1" type="noConversion"/>
  </si>
  <si>
    <t>台</t>
    <phoneticPr fontId="1" type="noConversion"/>
  </si>
  <si>
    <t>批</t>
    <phoneticPr fontId="1" type="noConversion"/>
  </si>
  <si>
    <t>接收卡</t>
    <phoneticPr fontId="1" type="noConversion"/>
  </si>
  <si>
    <t>张</t>
    <phoneticPr fontId="1" type="noConversion"/>
  </si>
  <si>
    <t>发送卡</t>
    <phoneticPr fontId="1" type="noConversion"/>
  </si>
  <si>
    <t>LXY</t>
    <phoneticPr fontId="1" type="noConversion"/>
  </si>
  <si>
    <t>开关电源</t>
    <phoneticPr fontId="1" type="noConversion"/>
  </si>
  <si>
    <t>备用件</t>
    <phoneticPr fontId="1" type="noConversion"/>
  </si>
  <si>
    <t>箱体</t>
    <phoneticPr fontId="1" type="noConversion"/>
  </si>
  <si>
    <t>标准箱体</t>
    <phoneticPr fontId="1" type="noConversion"/>
  </si>
  <si>
    <t>视频处理器</t>
    <phoneticPr fontId="1" type="noConversion"/>
  </si>
  <si>
    <t>脱机播放盒</t>
    <phoneticPr fontId="1" type="noConversion"/>
  </si>
  <si>
    <t>数据信号线</t>
    <phoneticPr fontId="1" type="noConversion"/>
  </si>
  <si>
    <t>不含高压电缆</t>
    <phoneticPr fontId="1" type="noConversion"/>
  </si>
  <si>
    <t>排风扇</t>
    <phoneticPr fontId="1" type="noConversion"/>
  </si>
  <si>
    <t>台</t>
    <phoneticPr fontId="1" type="noConversion"/>
  </si>
  <si>
    <t>散热空调</t>
    <phoneticPr fontId="1" type="noConversion"/>
  </si>
  <si>
    <t>安装运输</t>
    <phoneticPr fontId="1" type="noConversion"/>
  </si>
  <si>
    <t>吊车</t>
    <phoneticPr fontId="1" type="noConversion"/>
  </si>
  <si>
    <t>天</t>
    <phoneticPr fontId="1" type="noConversion"/>
  </si>
  <si>
    <t>播放软件</t>
    <phoneticPr fontId="1" type="noConversion"/>
  </si>
  <si>
    <t>套</t>
    <phoneticPr fontId="1" type="noConversion"/>
  </si>
  <si>
    <t>控制电脑</t>
    <phoneticPr fontId="1" type="noConversion"/>
  </si>
  <si>
    <t>套</t>
    <phoneticPr fontId="1" type="noConversion"/>
  </si>
  <si>
    <t>控制网线</t>
    <phoneticPr fontId="1" type="noConversion"/>
  </si>
  <si>
    <t>根</t>
    <phoneticPr fontId="1" type="noConversion"/>
  </si>
  <si>
    <t>电源预留到大屏内</t>
    <phoneticPr fontId="1" type="noConversion"/>
  </si>
  <si>
    <t>超五类网线预留到大屏内</t>
    <phoneticPr fontId="1" type="noConversion"/>
  </si>
  <si>
    <t>配备千兆网卡</t>
    <phoneticPr fontId="1" type="noConversion"/>
  </si>
  <si>
    <t>单位</t>
    <phoneticPr fontId="1" type="noConversion"/>
  </si>
  <si>
    <t>%</t>
    <phoneticPr fontId="1" type="noConversion"/>
  </si>
  <si>
    <t>可选</t>
    <phoneticPr fontId="1" type="noConversion"/>
  </si>
  <si>
    <t>10KW供电</t>
    <phoneticPr fontId="1" type="noConversion"/>
  </si>
  <si>
    <t>钢架构（不锈钢包边）</t>
    <phoneticPr fontId="1" type="noConversion"/>
  </si>
  <si>
    <r>
      <t xml:space="preserve">   合计金额（</t>
    </r>
    <r>
      <rPr>
        <sz val="12"/>
        <rFont val="新宋体"/>
        <family val="3"/>
        <charset val="134"/>
      </rPr>
      <t>未含税</t>
    </r>
    <r>
      <rPr>
        <sz val="12"/>
        <color theme="1"/>
        <rFont val="新宋体"/>
        <family val="3"/>
        <charset val="134"/>
      </rPr>
      <t>）</t>
    </r>
    <phoneticPr fontId="1" type="noConversion"/>
  </si>
  <si>
    <t>1</t>
  </si>
  <si>
    <t>北京微笑通科技发展有限公司</t>
    <phoneticPr fontId="1" type="noConversion"/>
  </si>
  <si>
    <t>010-86655588</t>
    <phoneticPr fontId="1" type="noConversion"/>
  </si>
  <si>
    <t>http://ledpm.cn</t>
    <phoneticPr fontId="1" type="noConversion"/>
  </si>
  <si>
    <t>13691381005  许波</t>
    <phoneticPr fontId="1" type="noConversion"/>
  </si>
  <si>
    <t xml:space="preserve">   税点:</t>
    <phoneticPr fontId="1" type="noConversion"/>
  </si>
  <si>
    <t>供货单位:</t>
    <phoneticPr fontId="1" type="noConversion"/>
  </si>
  <si>
    <t>联系手机:</t>
    <phoneticPr fontId="1" type="noConversion"/>
  </si>
  <si>
    <t>公司座机:</t>
    <phoneticPr fontId="1" type="noConversion"/>
  </si>
  <si>
    <t>公司网址:</t>
    <phoneticPr fontId="1" type="noConversion"/>
  </si>
  <si>
    <t>-</t>
    <phoneticPr fontId="1" type="noConversion"/>
  </si>
  <si>
    <t>架构</t>
    <phoneticPr fontId="1" type="noConversion"/>
  </si>
  <si>
    <t xml:space="preserve">总计金额: </t>
    <phoneticPr fontId="1" type="noConversion"/>
  </si>
  <si>
    <t>金额（大写）:</t>
    <phoneticPr fontId="1" type="noConversion"/>
  </si>
  <si>
    <t>制表日期:</t>
    <phoneticPr fontId="1" type="noConversion"/>
  </si>
  <si>
    <t>项目地址:</t>
    <phoneticPr fontId="1" type="noConversion"/>
  </si>
  <si>
    <t>联系方式:</t>
    <phoneticPr fontId="1" type="noConversion"/>
  </si>
  <si>
    <t>客户名称:</t>
    <phoneticPr fontId="1" type="noConversion"/>
  </si>
  <si>
    <t>北京微笑通科技发展有限公司
出库单</t>
    <phoneticPr fontId="1" type="noConversion"/>
  </si>
  <si>
    <t>出库时间:</t>
    <phoneticPr fontId="1" type="noConversion"/>
  </si>
  <si>
    <t>客户名称：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</si>
</sst>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DBNum2][$-804]General"/>
    <numFmt numFmtId="177" formatCode="[DBNum2][$-804]General&quot;元&quot;&quot;整&quot;"/>
    <numFmt numFmtId="178" formatCode="&quot;¥&quot;General"/>
    <numFmt numFmtId="189" formatCode="yyyy&quot;年&quot;m&quot;月&quot;d&quot;日&quot;;@"/>
    <numFmt numFmtId="191" formatCode="&quot;¥&quot;General&quot;元&quot;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2"/>
      <color theme="1"/>
      <name val="新宋体"/>
      <family val="3"/>
      <charset val="134"/>
    </font>
    <font>
      <sz val="12"/>
      <name val="新宋体"/>
      <family val="3"/>
      <charset val="134"/>
    </font>
    <font>
      <sz val="12"/>
      <color rgb="FFFF0000"/>
      <name val="新宋体"/>
      <family val="3"/>
      <charset val="134"/>
    </font>
    <font>
      <sz val="10"/>
      <color theme="1"/>
      <name val="新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0"/>
      <color theme="10"/>
      <name val="新宋体"/>
      <family val="3"/>
      <charset val="134"/>
    </font>
    <font>
      <sz val="12"/>
      <color theme="1"/>
      <name val="等线"/>
      <charset val="134"/>
    </font>
    <font>
      <b/>
      <sz val="20"/>
      <color theme="1"/>
      <name val="新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3" fillId="2" borderId="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8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6" fillId="0" borderId="9" xfId="0" applyNumberFormat="1" applyFont="1" applyBorder="1" applyAlignment="1" applyProtection="1">
      <alignment horizontal="right" vertical="center"/>
      <protection locked="0"/>
    </xf>
    <xf numFmtId="49" fontId="7" fillId="0" borderId="0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</xf>
    <xf numFmtId="178" fontId="5" fillId="0" borderId="12" xfId="1" applyNumberFormat="1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191" fontId="5" fillId="3" borderId="5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right" vertical="center"/>
    </xf>
    <xf numFmtId="49" fontId="7" fillId="0" borderId="0" xfId="0" applyNumberFormat="1" applyFont="1" applyBorder="1" applyProtection="1">
      <alignment vertical="center"/>
    </xf>
    <xf numFmtId="49" fontId="9" fillId="0" borderId="0" xfId="2" applyNumberFormat="1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89" fontId="4" fillId="0" borderId="19" xfId="0" applyNumberFormat="1" applyFont="1" applyBorder="1" applyAlignment="1" applyProtection="1">
      <alignment horizontal="left" vertical="center"/>
      <protection locked="0"/>
    </xf>
    <xf numFmtId="189" fontId="4" fillId="0" borderId="20" xfId="0" applyNumberFormat="1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189" fontId="7" fillId="0" borderId="0" xfId="0" applyNumberFormat="1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10" fontId="4" fillId="0" borderId="7" xfId="0" applyNumberFormat="1" applyFont="1" applyBorder="1" applyAlignment="1" applyProtection="1">
      <alignment horizontal="left" vertical="center"/>
      <protection locked="0"/>
    </xf>
    <xf numFmtId="10" fontId="4" fillId="0" borderId="8" xfId="0" applyNumberFormat="1" applyFont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177" fontId="5" fillId="3" borderId="4" xfId="1" applyNumberFormat="1" applyFont="1" applyFill="1" applyBorder="1" applyAlignment="1" applyProtection="1">
      <alignment horizontal="left" vertical="center" wrapText="1"/>
    </xf>
    <xf numFmtId="176" fontId="5" fillId="3" borderId="10" xfId="1" applyNumberFormat="1" applyFont="1" applyFill="1" applyBorder="1" applyAlignment="1" applyProtection="1">
      <alignment horizontal="right" vertical="center"/>
    </xf>
    <xf numFmtId="176" fontId="5" fillId="3" borderId="4" xfId="1" applyNumberFormat="1" applyFont="1" applyFill="1" applyBorder="1" applyAlignment="1" applyProtection="1">
      <alignment horizontal="right" vertical="center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3">
    <cellStyle name="常规" xfId="0" builtinId="0"/>
    <cellStyle name="超链接" xfId="2" builtinId="8"/>
    <cellStyle name="计算" xfId="1" builtinId="2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宋体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auto="1"/>
        </top>
      </border>
    </dxf>
    <dxf>
      <border outline="0">
        <left style="double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宋体"/>
        <scheme val="none"/>
      </font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宋体"/>
        <scheme val="none"/>
      </font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表6" displayName="表6" ref="A4:A21" totalsRowShown="0" headerRowDxfId="5" dataDxfId="3" headerRowBorderDxfId="4" tableBorderDxfId="2" totalsRowBorderDxfId="1">
  <autoFilter ref="A4:A21"/>
  <tableColumns count="1">
    <tableColumn id="1" name="1" dataDxfId="0">
      <calculatedColumnFormula>ROW()-3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dpm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G29"/>
  <sheetViews>
    <sheetView tabSelected="1" workbookViewId="0">
      <selection activeCell="G42" sqref="G42"/>
    </sheetView>
  </sheetViews>
  <sheetFormatPr defaultRowHeight="14.25"/>
  <cols>
    <col min="1" max="1" width="6.125" style="1" customWidth="1"/>
    <col min="2" max="2" width="12.625" style="1" customWidth="1"/>
    <col min="3" max="3" width="24.75" style="1" customWidth="1"/>
    <col min="4" max="4" width="7" style="1" customWidth="1"/>
    <col min="5" max="5" width="10" style="1" customWidth="1"/>
    <col min="6" max="6" width="11.75" style="1" customWidth="1"/>
    <col min="7" max="7" width="15.125" style="1" customWidth="1"/>
    <col min="8" max="16384" width="9" style="1"/>
  </cols>
  <sheetData>
    <row r="1" spans="1:7" ht="72.95" customHeight="1" thickBot="1">
      <c r="A1" s="41" t="s">
        <v>62</v>
      </c>
      <c r="B1" s="41"/>
      <c r="C1" s="41"/>
      <c r="D1" s="41"/>
      <c r="E1" s="41"/>
      <c r="F1" s="41"/>
      <c r="G1" s="41"/>
    </row>
    <row r="2" spans="1:7" ht="24.95" customHeight="1" thickTop="1" thickBot="1">
      <c r="A2" s="42" t="s">
        <v>64</v>
      </c>
      <c r="B2" s="43"/>
      <c r="C2" s="23"/>
      <c r="D2" s="23"/>
      <c r="E2" s="23"/>
      <c r="F2" s="25" t="s">
        <v>63</v>
      </c>
      <c r="G2" s="24">
        <f ca="1">NOW()</f>
        <v>43213.635266550926</v>
      </c>
    </row>
    <row r="3" spans="1:7" ht="20.100000000000001" customHeight="1" thickTop="1">
      <c r="A3" s="14" t="s">
        <v>1</v>
      </c>
      <c r="B3" s="15" t="s">
        <v>2</v>
      </c>
      <c r="C3" s="15" t="s">
        <v>3</v>
      </c>
      <c r="D3" s="15" t="s">
        <v>38</v>
      </c>
      <c r="E3" s="15" t="s">
        <v>0</v>
      </c>
      <c r="F3" s="15" t="s">
        <v>4</v>
      </c>
      <c r="G3" s="16" t="s">
        <v>5</v>
      </c>
    </row>
    <row r="4" spans="1:7" ht="15.95" customHeight="1">
      <c r="A4" s="26" t="s">
        <v>44</v>
      </c>
      <c r="B4" s="9" t="s">
        <v>6</v>
      </c>
      <c r="C4" s="17"/>
      <c r="D4" s="4" t="s">
        <v>7</v>
      </c>
      <c r="E4" s="12" t="s">
        <v>54</v>
      </c>
      <c r="F4" s="5">
        <v>1000</v>
      </c>
      <c r="G4" s="13" t="str">
        <f>IF(E4="-","包含",IF(F4="-","包含",IF(E4=0,"不需要",IF(F4=0,"用户自备",E4*F4))))</f>
        <v>包含</v>
      </c>
    </row>
    <row r="5" spans="1:7" ht="15.95" customHeight="1">
      <c r="A5" s="22">
        <f t="shared" ref="A5:A21" si="0">ROW()-3</f>
        <v>2</v>
      </c>
      <c r="B5" s="9" t="s">
        <v>11</v>
      </c>
      <c r="C5" s="2" t="s">
        <v>14</v>
      </c>
      <c r="D5" s="4" t="s">
        <v>12</v>
      </c>
      <c r="E5" s="4" t="s">
        <v>54</v>
      </c>
      <c r="F5" s="5">
        <v>0</v>
      </c>
      <c r="G5" s="13" t="str">
        <f t="shared" ref="G5:G21" si="1">IF(E5="-","包含",IF(F5="-","包含",IF(E5=0,"不需要",IF(F5=0,"用户自备",E5*F5))))</f>
        <v>包含</v>
      </c>
    </row>
    <row r="6" spans="1:7" ht="15.95" customHeight="1">
      <c r="A6" s="22">
        <f t="shared" si="0"/>
        <v>3</v>
      </c>
      <c r="B6" s="9" t="s">
        <v>15</v>
      </c>
      <c r="C6" s="2" t="s">
        <v>8</v>
      </c>
      <c r="D6" s="4" t="s">
        <v>9</v>
      </c>
      <c r="E6" s="4" t="s">
        <v>54</v>
      </c>
      <c r="F6" s="5">
        <v>0</v>
      </c>
      <c r="G6" s="13" t="str">
        <f t="shared" si="1"/>
        <v>包含</v>
      </c>
    </row>
    <row r="7" spans="1:7" ht="15.95" customHeight="1">
      <c r="A7" s="22">
        <f t="shared" si="0"/>
        <v>4</v>
      </c>
      <c r="B7" s="10" t="s">
        <v>16</v>
      </c>
      <c r="C7" s="3" t="s">
        <v>40</v>
      </c>
      <c r="D7" s="4" t="s">
        <v>10</v>
      </c>
      <c r="E7" s="4">
        <v>0</v>
      </c>
      <c r="F7" s="5">
        <v>0</v>
      </c>
      <c r="G7" s="13" t="str">
        <f t="shared" si="1"/>
        <v>不需要</v>
      </c>
    </row>
    <row r="8" spans="1:7" ht="15.95" customHeight="1">
      <c r="A8" s="22">
        <f t="shared" si="0"/>
        <v>5</v>
      </c>
      <c r="B8" s="9" t="s">
        <v>13</v>
      </c>
      <c r="C8" s="2" t="s">
        <v>14</v>
      </c>
      <c r="D8" s="4" t="s">
        <v>12</v>
      </c>
      <c r="E8" s="4">
        <v>1</v>
      </c>
      <c r="F8" s="5">
        <v>100</v>
      </c>
      <c r="G8" s="13">
        <f t="shared" si="1"/>
        <v>100</v>
      </c>
    </row>
    <row r="9" spans="1:7" ht="15.95" customHeight="1">
      <c r="A9" s="22">
        <f t="shared" si="0"/>
        <v>6</v>
      </c>
      <c r="B9" s="9" t="s">
        <v>19</v>
      </c>
      <c r="C9" s="2"/>
      <c r="D9" s="4" t="s">
        <v>9</v>
      </c>
      <c r="E9" s="4">
        <v>1</v>
      </c>
      <c r="F9" s="5">
        <v>100</v>
      </c>
      <c r="G9" s="13">
        <f t="shared" si="1"/>
        <v>100</v>
      </c>
    </row>
    <row r="10" spans="1:7" ht="15.95" customHeight="1">
      <c r="A10" s="22">
        <f t="shared" si="0"/>
        <v>7</v>
      </c>
      <c r="B10" s="9" t="s">
        <v>20</v>
      </c>
      <c r="C10" s="2"/>
      <c r="D10" s="4" t="s">
        <v>9</v>
      </c>
      <c r="E10" s="4">
        <v>0</v>
      </c>
      <c r="F10" s="5">
        <v>100</v>
      </c>
      <c r="G10" s="13" t="str">
        <f t="shared" si="1"/>
        <v>不需要</v>
      </c>
    </row>
    <row r="11" spans="1:7" ht="15.95" customHeight="1">
      <c r="A11" s="22">
        <f t="shared" si="0"/>
        <v>8</v>
      </c>
      <c r="B11" s="9" t="s">
        <v>21</v>
      </c>
      <c r="C11" s="2" t="s">
        <v>22</v>
      </c>
      <c r="D11" s="4" t="s">
        <v>10</v>
      </c>
      <c r="E11" s="4" t="s">
        <v>54</v>
      </c>
      <c r="F11" s="5">
        <v>0</v>
      </c>
      <c r="G11" s="13" t="str">
        <f t="shared" si="1"/>
        <v>包含</v>
      </c>
    </row>
    <row r="12" spans="1:7" ht="15.95" customHeight="1">
      <c r="A12" s="22">
        <f t="shared" si="0"/>
        <v>9</v>
      </c>
      <c r="B12" s="9" t="s">
        <v>17</v>
      </c>
      <c r="C12" s="2" t="s">
        <v>18</v>
      </c>
      <c r="D12" s="4" t="s">
        <v>7</v>
      </c>
      <c r="E12" s="4">
        <v>0</v>
      </c>
      <c r="F12" s="5">
        <v>0</v>
      </c>
      <c r="G12" s="13" t="str">
        <f t="shared" si="1"/>
        <v>不需要</v>
      </c>
    </row>
    <row r="13" spans="1:7" ht="15.95" customHeight="1">
      <c r="A13" s="22">
        <f t="shared" si="0"/>
        <v>10</v>
      </c>
      <c r="B13" s="9" t="s">
        <v>55</v>
      </c>
      <c r="C13" s="2" t="s">
        <v>42</v>
      </c>
      <c r="D13" s="4" t="s">
        <v>7</v>
      </c>
      <c r="E13" s="4">
        <v>5</v>
      </c>
      <c r="F13" s="5">
        <v>100</v>
      </c>
      <c r="G13" s="13">
        <f t="shared" si="1"/>
        <v>500</v>
      </c>
    </row>
    <row r="14" spans="1:7" ht="15.95" customHeight="1">
      <c r="A14" s="22">
        <f t="shared" si="0"/>
        <v>11</v>
      </c>
      <c r="B14" s="9" t="s">
        <v>23</v>
      </c>
      <c r="C14" s="2"/>
      <c r="D14" s="4" t="s">
        <v>24</v>
      </c>
      <c r="E14" s="4">
        <v>0</v>
      </c>
      <c r="F14" s="5">
        <v>0</v>
      </c>
      <c r="G14" s="13" t="str">
        <f t="shared" si="1"/>
        <v>不需要</v>
      </c>
    </row>
    <row r="15" spans="1:7" ht="15.95" customHeight="1">
      <c r="A15" s="22">
        <f t="shared" si="0"/>
        <v>12</v>
      </c>
      <c r="B15" s="9" t="s">
        <v>25</v>
      </c>
      <c r="C15" s="2"/>
      <c r="D15" s="4" t="s">
        <v>24</v>
      </c>
      <c r="E15" s="4">
        <v>0</v>
      </c>
      <c r="F15" s="5">
        <v>0</v>
      </c>
      <c r="G15" s="13" t="str">
        <f t="shared" si="1"/>
        <v>不需要</v>
      </c>
    </row>
    <row r="16" spans="1:7" ht="15.95" customHeight="1">
      <c r="A16" s="22">
        <f t="shared" si="0"/>
        <v>13</v>
      </c>
      <c r="B16" s="9" t="s">
        <v>26</v>
      </c>
      <c r="C16" s="2"/>
      <c r="D16" s="4" t="s">
        <v>7</v>
      </c>
      <c r="E16" s="4">
        <v>5</v>
      </c>
      <c r="F16" s="5">
        <v>300</v>
      </c>
      <c r="G16" s="13">
        <f t="shared" si="1"/>
        <v>1500</v>
      </c>
    </row>
    <row r="17" spans="1:7" ht="15.95" customHeight="1">
      <c r="A17" s="22">
        <f t="shared" si="0"/>
        <v>14</v>
      </c>
      <c r="B17" s="9" t="s">
        <v>27</v>
      </c>
      <c r="C17" s="2"/>
      <c r="D17" s="4" t="s">
        <v>28</v>
      </c>
      <c r="E17" s="4">
        <v>0</v>
      </c>
      <c r="F17" s="5">
        <v>0</v>
      </c>
      <c r="G17" s="13" t="str">
        <f t="shared" si="1"/>
        <v>不需要</v>
      </c>
    </row>
    <row r="18" spans="1:7" ht="15.95" customHeight="1">
      <c r="A18" s="22">
        <f t="shared" si="0"/>
        <v>15</v>
      </c>
      <c r="B18" s="9" t="s">
        <v>29</v>
      </c>
      <c r="C18" s="2"/>
      <c r="D18" s="4" t="s">
        <v>30</v>
      </c>
      <c r="E18" s="4" t="s">
        <v>54</v>
      </c>
      <c r="F18" s="5">
        <v>0</v>
      </c>
      <c r="G18" s="13" t="str">
        <f t="shared" si="1"/>
        <v>包含</v>
      </c>
    </row>
    <row r="19" spans="1:7" ht="15.95" customHeight="1">
      <c r="A19" s="22">
        <f t="shared" si="0"/>
        <v>16</v>
      </c>
      <c r="B19" s="9" t="s">
        <v>31</v>
      </c>
      <c r="C19" s="2" t="s">
        <v>37</v>
      </c>
      <c r="D19" s="4" t="s">
        <v>32</v>
      </c>
      <c r="E19" s="4">
        <v>1</v>
      </c>
      <c r="F19" s="5">
        <v>0</v>
      </c>
      <c r="G19" s="13" t="str">
        <f t="shared" si="1"/>
        <v>用户自备</v>
      </c>
    </row>
    <row r="20" spans="1:7" ht="15.95" customHeight="1">
      <c r="A20" s="22">
        <f t="shared" si="0"/>
        <v>17</v>
      </c>
      <c r="B20" s="9" t="s">
        <v>33</v>
      </c>
      <c r="C20" s="2" t="s">
        <v>36</v>
      </c>
      <c r="D20" s="4" t="s">
        <v>34</v>
      </c>
      <c r="E20" s="4">
        <v>2</v>
      </c>
      <c r="F20" s="5">
        <v>0</v>
      </c>
      <c r="G20" s="13" t="str">
        <f t="shared" si="1"/>
        <v>用户自备</v>
      </c>
    </row>
    <row r="21" spans="1:7" ht="15.95" customHeight="1">
      <c r="A21" s="27">
        <f t="shared" si="0"/>
        <v>18</v>
      </c>
      <c r="B21" s="9" t="s">
        <v>41</v>
      </c>
      <c r="C21" s="2" t="s">
        <v>35</v>
      </c>
      <c r="D21" s="4" t="s">
        <v>34</v>
      </c>
      <c r="E21" s="4">
        <v>2</v>
      </c>
      <c r="F21" s="5">
        <v>0</v>
      </c>
      <c r="G21" s="13" t="str">
        <f t="shared" si="1"/>
        <v>用户自备</v>
      </c>
    </row>
    <row r="22" spans="1:7" ht="15.95" customHeight="1">
      <c r="A22" s="31" t="s">
        <v>43</v>
      </c>
      <c r="B22" s="32"/>
      <c r="C22" s="32"/>
      <c r="D22" s="32"/>
      <c r="E22" s="32"/>
      <c r="F22" s="33"/>
      <c r="G22" s="13">
        <f>SUM(G4:G21)</f>
        <v>2200</v>
      </c>
    </row>
    <row r="23" spans="1:7" ht="15.95" customHeight="1">
      <c r="A23" s="31" t="s">
        <v>49</v>
      </c>
      <c r="B23" s="32"/>
      <c r="C23" s="6"/>
      <c r="D23" s="7">
        <v>0</v>
      </c>
      <c r="E23" s="34" t="s">
        <v>39</v>
      </c>
      <c r="F23" s="35"/>
      <c r="G23" s="13">
        <f>G22/100*D23</f>
        <v>0</v>
      </c>
    </row>
    <row r="24" spans="1:7" ht="20.100000000000001" customHeight="1" thickBot="1">
      <c r="A24" s="36" t="s">
        <v>57</v>
      </c>
      <c r="B24" s="37"/>
      <c r="C24" s="38" t="str">
        <f>IF(G24=0,"",IF(G24&lt;0,"负","")&amp;SUBSTITUTE(SUBSTITUTE(SUBSTITUTE(SUBSTITUTE(TEXT(INT(ABS(G24)),"[DBNum2]")&amp;"元"&amp;TEXT(RIGHT(TEXT(G24,".00"),2),"[DBNum2]0角0分"),"零角零分","整"),"零分","整"),"零角","零"),"零元零",""))</f>
        <v>贰仟贰佰元整</v>
      </c>
      <c r="D24" s="38"/>
      <c r="E24" s="39" t="s">
        <v>56</v>
      </c>
      <c r="F24" s="40"/>
      <c r="G24" s="18">
        <f>SUM(G22:G23)</f>
        <v>2200</v>
      </c>
    </row>
    <row r="25" spans="1:7" ht="15" thickTop="1">
      <c r="A25" s="28"/>
      <c r="B25" s="28"/>
      <c r="C25" s="28"/>
      <c r="D25" s="28"/>
      <c r="E25" s="28"/>
      <c r="F25" s="28"/>
      <c r="G25" s="28"/>
    </row>
    <row r="26" spans="1:7" ht="15.95" customHeight="1">
      <c r="A26" s="8"/>
      <c r="B26" s="19" t="s">
        <v>50</v>
      </c>
      <c r="C26" s="20" t="s">
        <v>45</v>
      </c>
      <c r="D26" s="11"/>
      <c r="E26" s="11" t="s">
        <v>61</v>
      </c>
      <c r="F26" s="29"/>
      <c r="G26" s="29"/>
    </row>
    <row r="27" spans="1:7" ht="15.95" customHeight="1">
      <c r="A27" s="8"/>
      <c r="B27" s="19" t="s">
        <v>51</v>
      </c>
      <c r="C27" s="20" t="s">
        <v>48</v>
      </c>
      <c r="D27" s="11"/>
      <c r="E27" s="11" t="s">
        <v>60</v>
      </c>
      <c r="F27" s="29"/>
      <c r="G27" s="29"/>
    </row>
    <row r="28" spans="1:7" ht="15.95" customHeight="1">
      <c r="A28" s="8"/>
      <c r="B28" s="19" t="s">
        <v>52</v>
      </c>
      <c r="C28" s="20" t="s">
        <v>46</v>
      </c>
      <c r="D28" s="11"/>
      <c r="E28" s="11" t="s">
        <v>59</v>
      </c>
      <c r="F28" s="29"/>
      <c r="G28" s="29"/>
    </row>
    <row r="29" spans="1:7" ht="15.95" customHeight="1">
      <c r="A29" s="8"/>
      <c r="B29" s="19" t="s">
        <v>53</v>
      </c>
      <c r="C29" s="21" t="s">
        <v>47</v>
      </c>
      <c r="D29" s="11"/>
      <c r="E29" s="11" t="s">
        <v>58</v>
      </c>
      <c r="F29" s="30">
        <f ca="1">NOW()</f>
        <v>43213.635266550926</v>
      </c>
      <c r="G29" s="30"/>
    </row>
  </sheetData>
  <sheetProtection sheet="1" objects="1" scenarios="1" formatCells="0" formatRows="0" insertRows="0" deleteRows="0"/>
  <mergeCells count="13">
    <mergeCell ref="F29:G29"/>
    <mergeCell ref="A1:G1"/>
    <mergeCell ref="A25:G25"/>
    <mergeCell ref="E23:F23"/>
    <mergeCell ref="A24:B24"/>
    <mergeCell ref="A22:F22"/>
    <mergeCell ref="A23:B23"/>
    <mergeCell ref="C24:D24"/>
    <mergeCell ref="A2:B2"/>
    <mergeCell ref="E24:F24"/>
    <mergeCell ref="F26:G26"/>
    <mergeCell ref="F27:G27"/>
    <mergeCell ref="F28:G28"/>
  </mergeCells>
  <phoneticPr fontId="1" type="noConversion"/>
  <hyperlinks>
    <hyperlink ref="C29" r:id="rId1"/>
  </hyperlinks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180" verticalDpi="18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出货单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2018-04-23T07:14:48Z</dcterms:modified>
</cp:coreProperties>
</file>